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425" tabRatio="716" firstSheet="1" activeTab="1"/>
  </bookViews>
  <sheets>
    <sheet name="Grupa III (2)" sheetId="1" state="hidden" r:id="rId1"/>
    <sheet name="Załącznik nr 1" sheetId="2" r:id="rId2"/>
  </sheets>
  <definedNames>
    <definedName name="_xlnm.Print_Area" localSheetId="1">'Załącznik nr 1'!$A$1:$I$12</definedName>
  </definedNames>
  <calcPr fullCalcOnLoad="1"/>
</workbook>
</file>

<file path=xl/comments1.xml><?xml version="1.0" encoding="utf-8"?>
<comments xmlns="http://schemas.openxmlformats.org/spreadsheetml/2006/main">
  <authors>
    <author>ProcMed1</author>
  </authors>
  <commentList>
    <comment ref="D28" authorId="0">
      <text>
        <r>
          <rPr>
            <sz val="8"/>
            <rFont val="Tahoma"/>
            <family val="2"/>
          </rPr>
          <t>Wstaw datę</t>
        </r>
      </text>
    </comment>
  </commentList>
</comments>
</file>

<file path=xl/sharedStrings.xml><?xml version="1.0" encoding="utf-8"?>
<sst xmlns="http://schemas.openxmlformats.org/spreadsheetml/2006/main" count="69" uniqueCount="41">
  <si>
    <t>Formularz cenowy</t>
  </si>
  <si>
    <t>LP.</t>
  </si>
  <si>
    <t>ASORTYMENT</t>
  </si>
  <si>
    <t xml:space="preserve">ROZMIAR szer/dł. </t>
  </si>
  <si>
    <t>GRUBOŚĆ (mm)</t>
  </si>
  <si>
    <t>ILOŚĆ SZTUK</t>
  </si>
  <si>
    <t>Cena jednostkowa netto</t>
  </si>
  <si>
    <t>Wartość zamówienia NETTO</t>
  </si>
  <si>
    <t>Stawka VAT</t>
  </si>
  <si>
    <t>Wartość VAT</t>
  </si>
  <si>
    <t>Wartość zamówienia BRUTTO</t>
  </si>
  <si>
    <t>SUMA</t>
  </si>
  <si>
    <t>15/20</t>
  </si>
  <si>
    <t>20/30</t>
  </si>
  <si>
    <t>50/60</t>
  </si>
  <si>
    <t>60/80</t>
  </si>
  <si>
    <t>70/110</t>
  </si>
  <si>
    <t>Worek niebieski</t>
  </si>
  <si>
    <t>Worki czarne</t>
  </si>
  <si>
    <t>Worek czerwony</t>
  </si>
  <si>
    <t>40/40</t>
  </si>
  <si>
    <t>Ceny zawierają podatek VAT, cło i koszty transportu do Zamawiającego.</t>
  </si>
  <si>
    <t xml:space="preserve">          ......................................</t>
  </si>
  <si>
    <t>Data:</t>
  </si>
  <si>
    <t>podpis upoważnionego</t>
  </si>
  <si>
    <t>przedstawiciela oferenta</t>
  </si>
  <si>
    <t>Worek żółty</t>
  </si>
  <si>
    <t>Worek czerwony-mocny</t>
  </si>
  <si>
    <t>Worek zielony-mocny</t>
  </si>
  <si>
    <t>Grupa 1 - Worki do odpadów szpitalnych i niemedycznych</t>
  </si>
  <si>
    <t>Worki wykonane z polietylenu LDPE</t>
  </si>
  <si>
    <t>Jednostka miary</t>
  </si>
  <si>
    <t>1.</t>
  </si>
  <si>
    <t xml:space="preserve">           ......................................</t>
  </si>
  <si>
    <t>podpis i pieczątka</t>
  </si>
  <si>
    <t>ILOŚĆ</t>
  </si>
  <si>
    <t>sztuka</t>
  </si>
  <si>
    <t>Pralnica barierowa elektryczna FAGOR LMED-22 TP2 E</t>
  </si>
  <si>
    <t>NAZWA URZĄDZENIA</t>
  </si>
  <si>
    <r>
      <t xml:space="preserve">    </t>
    </r>
    <r>
      <rPr>
        <b/>
        <u val="single"/>
        <sz val="12"/>
        <color indexed="8"/>
        <rFont val="Times New Roman"/>
        <family val="1"/>
      </rPr>
      <t>Wymagania dotyczące PRALNICY:</t>
    </r>
    <r>
      <rPr>
        <sz val="12"/>
        <color indexed="8"/>
        <rFont val="Times New Roman"/>
        <family val="1"/>
      </rPr>
      <t xml:space="preserve">
1. Załadunek: 20 - 22 kg
2. Pojemność bębna: 200 - 220 litrów
3. Podgrzew elektryczny, min 15 – max 18 kW
4. Programator dotykowy, możliwość tworzenia programów indywidualnych
5. Inteligentny system ważenia
6. Interfejs w urządzeniu: menu w  języku polskim
7. Wymiary maksymalne: szer. x głęb. x wys.: 1200 mm x 950 mm x 1400 mm
8. Otwór do usytuowania pralnicy w ścianie przygotowany jest o maksymalnych wymiarach: wys. 1700 mm x szer. 1200 mm, bez możliwości powiększenia
9. Rama urządzenia wykonana ze stali szlachetnej
10. Współczynnik odwirowania: minimum 350 G
11. Obroty wirowania: min: 950 obr./min.
12. Urządzenie powinno posiadać podłączenie do ciepłej oraz zimnej wody
13. Odpływ usytuowany jest pod pralnicą
14. Dostawa, montaż oraz uruchomienie i przeszkolenie personelu w cenie urządzenia.
15. Instrukcja obsługi w języku polskim 
16. Czas reakcji serwisu na zgłoszenie usterki: max 48 h 
17. Gwarancja producenta na okres: min. 12 miesięcy</t>
    </r>
    <r>
      <rPr>
        <sz val="12"/>
        <color indexed="8"/>
        <rFont val="Times New Roman"/>
        <family val="1"/>
      </rPr>
      <t xml:space="preserve">
</t>
    </r>
  </si>
  <si>
    <t xml:space="preserve">Załącznik nr 1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</si>
</sst>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#,##0_ ;\-#,##0\ 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"/>
    <numFmt numFmtId="174" formatCode="[$-415]d\ mmmm\ yyyy"/>
    <numFmt numFmtId="175" formatCode="[$-415]dddd\,\ d\ mmmm\ yyyy"/>
    <numFmt numFmtId="176" formatCode="#,##0.00\ &quot;zł&quot;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Times New Roman"/>
      <family val="1"/>
    </font>
    <font>
      <b/>
      <sz val="12"/>
      <color rgb="FF0000FF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6" fontId="2" fillId="33" borderId="10" xfId="42" applyNumberFormat="1" applyFont="1" applyFill="1" applyBorder="1" applyAlignment="1">
      <alignment horizontal="center" vertical="center" wrapText="1"/>
    </xf>
    <xf numFmtId="9" fontId="2" fillId="34" borderId="10" xfId="61" applyFont="1" applyFill="1" applyBorder="1" applyAlignment="1">
      <alignment horizontal="center" vertical="center" wrapText="1"/>
    </xf>
    <xf numFmtId="166" fontId="2" fillId="33" borderId="11" xfId="42" applyNumberFormat="1" applyFont="1" applyFill="1" applyBorder="1" applyAlignment="1">
      <alignment horizontal="center" vertical="center" wrapText="1"/>
    </xf>
    <xf numFmtId="4" fontId="2" fillId="34" borderId="12" xfId="57" applyNumberFormat="1" applyFont="1" applyFill="1" applyBorder="1" applyAlignment="1" applyProtection="1">
      <alignment horizontal="center" vertical="center" wrapText="1"/>
      <protection locked="0"/>
    </xf>
    <xf numFmtId="4" fontId="2" fillId="33" borderId="12" xfId="42" applyNumberFormat="1" applyFont="1" applyFill="1" applyBorder="1" applyAlignment="1">
      <alignment horizontal="center" vertical="center" wrapText="1"/>
    </xf>
    <xf numFmtId="9" fontId="2" fillId="34" borderId="12" xfId="61" applyNumberFormat="1" applyFont="1" applyFill="1" applyBorder="1" applyAlignment="1" applyProtection="1">
      <alignment horizontal="center" vertical="center" wrapText="1"/>
      <protection locked="0"/>
    </xf>
    <xf numFmtId="166" fontId="2" fillId="33" borderId="12" xfId="42" applyNumberFormat="1" applyFont="1" applyFill="1" applyBorder="1" applyAlignment="1">
      <alignment horizontal="center" vertical="center" wrapText="1"/>
    </xf>
    <xf numFmtId="166" fontId="2" fillId="33" borderId="13" xfId="42" applyNumberFormat="1" applyFont="1" applyFill="1" applyBorder="1" applyAlignment="1">
      <alignment horizontal="center" vertical="center" wrapText="1"/>
    </xf>
    <xf numFmtId="49" fontId="2" fillId="33" borderId="12" xfId="42" applyNumberFormat="1" applyFont="1" applyFill="1" applyBorder="1" applyAlignment="1">
      <alignment horizontal="center" vertical="center" wrapText="1"/>
    </xf>
    <xf numFmtId="49" fontId="2" fillId="33" borderId="14" xfId="42" applyNumberFormat="1" applyFont="1" applyFill="1" applyBorder="1" applyAlignment="1">
      <alignment horizontal="center" vertical="center" wrapText="1"/>
    </xf>
    <xf numFmtId="2" fontId="2" fillId="33" borderId="14" xfId="42" applyNumberFormat="1" applyFont="1" applyFill="1" applyBorder="1" applyAlignment="1">
      <alignment horizontal="center" vertical="center" wrapText="1"/>
    </xf>
    <xf numFmtId="166" fontId="2" fillId="33" borderId="15" xfId="42" applyNumberFormat="1" applyFont="1" applyFill="1" applyBorder="1" applyAlignment="1">
      <alignment horizontal="center" vertical="center" wrapText="1"/>
    </xf>
    <xf numFmtId="4" fontId="2" fillId="33" borderId="16" xfId="42" applyNumberFormat="1" applyFont="1" applyFill="1" applyBorder="1" applyAlignment="1">
      <alignment horizontal="center" vertical="center" wrapText="1"/>
    </xf>
    <xf numFmtId="166" fontId="2" fillId="33" borderId="17" xfId="42" applyNumberFormat="1" applyFont="1" applyFill="1" applyBorder="1" applyAlignment="1">
      <alignment horizontal="center" vertical="center" wrapText="1"/>
    </xf>
    <xf numFmtId="166" fontId="2" fillId="33" borderId="18" xfId="42" applyNumberFormat="1" applyFont="1" applyFill="1" applyBorder="1" applyAlignment="1">
      <alignment horizontal="center" vertical="center" wrapText="1"/>
    </xf>
    <xf numFmtId="4" fontId="2" fillId="33" borderId="18" xfId="42" applyNumberFormat="1" applyFont="1" applyFill="1" applyBorder="1" applyAlignment="1">
      <alignment horizontal="center" vertical="center" wrapText="1"/>
    </xf>
    <xf numFmtId="4" fontId="2" fillId="33" borderId="19" xfId="42" applyNumberFormat="1" applyFont="1" applyFill="1" applyBorder="1" applyAlignment="1">
      <alignment horizontal="center" vertical="center" wrapText="1"/>
    </xf>
    <xf numFmtId="168" fontId="2" fillId="33" borderId="14" xfId="42" applyNumberFormat="1" applyFont="1" applyFill="1" applyBorder="1" applyAlignment="1">
      <alignment horizontal="center" vertical="center" wrapText="1"/>
    </xf>
    <xf numFmtId="2" fontId="2" fillId="33" borderId="12" xfId="42" applyNumberFormat="1" applyFont="1" applyFill="1" applyBorder="1" applyAlignment="1">
      <alignment horizontal="center" vertical="center" wrapText="1"/>
    </xf>
    <xf numFmtId="3" fontId="2" fillId="33" borderId="12" xfId="42" applyNumberFormat="1" applyFont="1" applyFill="1" applyBorder="1" applyAlignment="1">
      <alignment horizontal="center" vertical="center" wrapText="1"/>
    </xf>
    <xf numFmtId="3" fontId="2" fillId="33" borderId="14" xfId="42" applyNumberFormat="1" applyFont="1" applyFill="1" applyBorder="1" applyAlignment="1">
      <alignment horizontal="center" vertical="center" wrapText="1"/>
    </xf>
    <xf numFmtId="49" fontId="2" fillId="33" borderId="18" xfId="42" applyNumberFormat="1" applyFont="1" applyFill="1" applyBorder="1" applyAlignment="1">
      <alignment horizontal="center" vertical="center" wrapText="1"/>
    </xf>
    <xf numFmtId="166" fontId="4" fillId="33" borderId="10" xfId="42" applyNumberFormat="1" applyFont="1" applyFill="1" applyBorder="1" applyAlignment="1">
      <alignment horizontal="center" vertical="center" wrapText="1"/>
    </xf>
    <xf numFmtId="49" fontId="2" fillId="33" borderId="10" xfId="42" applyNumberFormat="1" applyFont="1" applyFill="1" applyBorder="1" applyAlignment="1">
      <alignment horizontal="center" vertical="center" wrapText="1"/>
    </xf>
    <xf numFmtId="2" fontId="2" fillId="33" borderId="10" xfId="42" applyNumberFormat="1" applyFont="1" applyFill="1" applyBorder="1" applyAlignment="1">
      <alignment horizontal="center" vertical="center" wrapText="1"/>
    </xf>
    <xf numFmtId="1" fontId="2" fillId="33" borderId="10" xfId="42" applyNumberFormat="1" applyFont="1" applyFill="1" applyBorder="1" applyAlignment="1">
      <alignment horizontal="center" vertical="center" wrapText="1"/>
    </xf>
    <xf numFmtId="4" fontId="2" fillId="34" borderId="10" xfId="57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42" applyNumberFormat="1" applyFont="1" applyFill="1" applyBorder="1" applyAlignment="1">
      <alignment horizontal="center" vertical="center" wrapText="1"/>
    </xf>
    <xf numFmtId="9" fontId="3" fillId="34" borderId="10" xfId="61" applyNumberFormat="1" applyFont="1" applyFill="1" applyBorder="1" applyAlignment="1" applyProtection="1">
      <alignment horizontal="center" vertical="center" wrapText="1"/>
      <protection locked="0"/>
    </xf>
    <xf numFmtId="4" fontId="3" fillId="33" borderId="11" xfId="42" applyNumberFormat="1" applyFont="1" applyFill="1" applyBorder="1" applyAlignment="1">
      <alignment horizontal="center" vertical="center" wrapText="1"/>
    </xf>
    <xf numFmtId="2" fontId="2" fillId="33" borderId="18" xfId="42" applyNumberFormat="1" applyFont="1" applyFill="1" applyBorder="1" applyAlignment="1">
      <alignment horizontal="center" vertical="center" wrapText="1"/>
    </xf>
    <xf numFmtId="3" fontId="2" fillId="33" borderId="18" xfId="42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58" fillId="0" borderId="0" xfId="0" applyFont="1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 vertical="center"/>
      <protection/>
    </xf>
    <xf numFmtId="166" fontId="6" fillId="0" borderId="0" xfId="42" applyNumberFormat="1" applyFont="1" applyAlignment="1">
      <alignment horizontal="center" vertical="center"/>
    </xf>
    <xf numFmtId="9" fontId="6" fillId="0" borderId="0" xfId="61" applyFont="1" applyAlignment="1">
      <alignment horizontal="center" vertical="center"/>
    </xf>
    <xf numFmtId="14" fontId="7" fillId="34" borderId="20" xfId="42" applyNumberFormat="1" applyFont="1" applyFill="1" applyBorder="1" applyAlignment="1" applyProtection="1">
      <alignment horizontal="center"/>
      <protection locked="0"/>
    </xf>
    <xf numFmtId="166" fontId="7" fillId="0" borderId="0" xfId="42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0" fontId="8" fillId="0" borderId="0" xfId="57" applyFont="1">
      <alignment/>
      <protection/>
    </xf>
    <xf numFmtId="0" fontId="8" fillId="0" borderId="0" xfId="57" applyFont="1" applyAlignment="1">
      <alignment horizontal="center" vertical="center"/>
      <protection/>
    </xf>
    <xf numFmtId="166" fontId="8" fillId="0" borderId="0" xfId="42" applyNumberFormat="1" applyFont="1" applyAlignment="1">
      <alignment horizontal="center" vertical="center"/>
    </xf>
    <xf numFmtId="0" fontId="8" fillId="0" borderId="0" xfId="57" applyFont="1" applyAlignment="1">
      <alignment horizontal="right"/>
      <protection/>
    </xf>
    <xf numFmtId="9" fontId="8" fillId="0" borderId="0" xfId="61" applyFont="1" applyAlignment="1">
      <alignment horizontal="left" vertic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166" fontId="34" fillId="35" borderId="13" xfId="42" applyNumberFormat="1" applyFont="1" applyFill="1" applyBorder="1" applyAlignment="1">
      <alignment horizontal="center" vertical="center" wrapText="1"/>
    </xf>
    <xf numFmtId="166" fontId="34" fillId="35" borderId="10" xfId="42" applyNumberFormat="1" applyFont="1" applyFill="1" applyBorder="1" applyAlignment="1">
      <alignment horizontal="center" vertical="center" wrapText="1"/>
    </xf>
    <xf numFmtId="9" fontId="34" fillId="36" borderId="10" xfId="61" applyFont="1" applyFill="1" applyBorder="1" applyAlignment="1">
      <alignment horizontal="center" vertical="center" wrapText="1"/>
    </xf>
    <xf numFmtId="166" fontId="34" fillId="35" borderId="11" xfId="42" applyNumberFormat="1" applyFont="1" applyFill="1" applyBorder="1" applyAlignment="1">
      <alignment horizontal="center" vertical="center" wrapText="1"/>
    </xf>
    <xf numFmtId="0" fontId="56" fillId="35" borderId="21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left" vertical="center" wrapText="1"/>
    </xf>
    <xf numFmtId="3" fontId="59" fillId="35" borderId="18" xfId="0" applyNumberFormat="1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2" fontId="56" fillId="36" borderId="18" xfId="0" applyNumberFormat="1" applyFont="1" applyFill="1" applyBorder="1" applyAlignment="1">
      <alignment horizontal="center" vertical="center"/>
    </xf>
    <xf numFmtId="44" fontId="56" fillId="35" borderId="18" xfId="0" applyNumberFormat="1" applyFont="1" applyFill="1" applyBorder="1" applyAlignment="1">
      <alignment horizontal="center" vertical="center"/>
    </xf>
    <xf numFmtId="9" fontId="56" fillId="36" borderId="18" xfId="0" applyNumberFormat="1" applyFont="1" applyFill="1" applyBorder="1" applyAlignment="1">
      <alignment horizontal="center" vertical="center"/>
    </xf>
    <xf numFmtId="44" fontId="56" fillId="35" borderId="19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34" fillId="0" borderId="0" xfId="55" applyFont="1">
      <alignment/>
      <protection/>
    </xf>
    <xf numFmtId="0" fontId="34" fillId="0" borderId="0" xfId="58" applyFont="1" applyAlignment="1" applyProtection="1">
      <alignment horizontal="center" vertical="center"/>
      <protection/>
    </xf>
    <xf numFmtId="1" fontId="34" fillId="0" borderId="0" xfId="58" applyNumberFormat="1" applyFont="1" applyAlignment="1" applyProtection="1">
      <alignment horizontal="center" vertical="center"/>
      <protection/>
    </xf>
    <xf numFmtId="166" fontId="34" fillId="0" borderId="0" xfId="44" applyNumberFormat="1" applyFont="1" applyAlignment="1" applyProtection="1">
      <alignment horizontal="center" vertical="center"/>
      <protection/>
    </xf>
    <xf numFmtId="9" fontId="34" fillId="0" borderId="0" xfId="62" applyFont="1" applyAlignment="1" applyProtection="1">
      <alignment horizontal="center" vertical="center"/>
      <protection/>
    </xf>
    <xf numFmtId="0" fontId="34" fillId="0" borderId="0" xfId="58" applyFont="1" applyAlignment="1" applyProtection="1">
      <alignment horizontal="right"/>
      <protection/>
    </xf>
    <xf numFmtId="14" fontId="34" fillId="34" borderId="22" xfId="44" applyNumberFormat="1" applyFont="1" applyFill="1" applyBorder="1" applyAlignment="1" applyProtection="1">
      <alignment horizontal="center"/>
      <protection locked="0"/>
    </xf>
    <xf numFmtId="14" fontId="34" fillId="34" borderId="23" xfId="44" applyNumberFormat="1" applyFont="1" applyFill="1" applyBorder="1" applyAlignment="1" applyProtection="1">
      <alignment horizontal="center"/>
      <protection locked="0"/>
    </xf>
    <xf numFmtId="14" fontId="34" fillId="0" borderId="0" xfId="44" applyNumberFormat="1" applyFont="1" applyFill="1" applyBorder="1" applyAlignment="1" applyProtection="1">
      <alignment horizontal="center"/>
      <protection locked="0"/>
    </xf>
    <xf numFmtId="9" fontId="34" fillId="0" borderId="0" xfId="62" applyFont="1" applyAlignment="1" applyProtection="1">
      <alignment horizontal="center" vertical="center"/>
      <protection/>
    </xf>
    <xf numFmtId="9" fontId="34" fillId="0" borderId="0" xfId="62" applyFont="1" applyAlignment="1" applyProtection="1">
      <alignment horizontal="left" vertical="center"/>
      <protection/>
    </xf>
    <xf numFmtId="0" fontId="56" fillId="0" borderId="0" xfId="0" applyFont="1" applyAlignment="1" applyProtection="1">
      <alignment/>
      <protection/>
    </xf>
    <xf numFmtId="0" fontId="34" fillId="0" borderId="0" xfId="55" applyFont="1" applyAlignment="1">
      <alignment vertical="top"/>
      <protection/>
    </xf>
    <xf numFmtId="0" fontId="34" fillId="0" borderId="0" xfId="55" applyFont="1" applyAlignment="1">
      <alignment horizontal="center" wrapText="1"/>
      <protection/>
    </xf>
    <xf numFmtId="0" fontId="35" fillId="0" borderId="0" xfId="0" applyFont="1" applyAlignment="1">
      <alignment horizontal="right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_Formularz cenowy 54 v2" xfId="57"/>
    <cellStyle name="Normalny_Formularz cenowy 54 v2 2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6">
      <selection activeCell="A32" sqref="A32"/>
    </sheetView>
  </sheetViews>
  <sheetFormatPr defaultColWidth="8.796875" defaultRowHeight="14.25"/>
  <cols>
    <col min="1" max="1" width="5.19921875" style="0" customWidth="1"/>
    <col min="2" max="2" width="17.59765625" style="0" customWidth="1"/>
    <col min="6" max="6" width="11" style="0" customWidth="1"/>
    <col min="7" max="7" width="11.59765625" style="0" customWidth="1"/>
    <col min="8" max="8" width="7.5" style="0" customWidth="1"/>
    <col min="9" max="9" width="9.59765625" style="0" customWidth="1"/>
    <col min="10" max="10" width="12.59765625" style="0" customWidth="1"/>
  </cols>
  <sheetData>
    <row r="2" spans="5:10" ht="18.75">
      <c r="E2" s="1" t="s">
        <v>0</v>
      </c>
      <c r="J2" s="2"/>
    </row>
    <row r="4" spans="1:5" ht="15.75">
      <c r="A4" s="2" t="s">
        <v>29</v>
      </c>
      <c r="B4" s="35"/>
      <c r="C4" s="35"/>
      <c r="D4" s="35"/>
      <c r="E4" s="35"/>
    </row>
    <row r="5" ht="15" thickBot="1"/>
    <row r="6" spans="1:10" ht="39" thickBot="1">
      <c r="A6" s="10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4" t="s">
        <v>6</v>
      </c>
      <c r="G6" s="3" t="s">
        <v>7</v>
      </c>
      <c r="H6" s="4" t="s">
        <v>8</v>
      </c>
      <c r="I6" s="5" t="s">
        <v>9</v>
      </c>
      <c r="J6" s="5" t="s">
        <v>10</v>
      </c>
    </row>
    <row r="7" spans="1:10" ht="14.25">
      <c r="A7" s="14">
        <v>1</v>
      </c>
      <c r="B7" s="9" t="s">
        <v>17</v>
      </c>
      <c r="C7" s="11" t="s">
        <v>14</v>
      </c>
      <c r="D7" s="21">
        <v>0.03</v>
      </c>
      <c r="E7" s="22">
        <v>6000</v>
      </c>
      <c r="F7" s="6"/>
      <c r="G7" s="7">
        <f aca="true" t="shared" si="0" ref="G7:G21">IF(+E7*F7=0,"",+E7*F7)</f>
      </c>
      <c r="H7" s="8"/>
      <c r="I7" s="7">
        <f aca="true" t="shared" si="1" ref="I7:I22">IF(G7="","",G7*H7)</f>
      </c>
      <c r="J7" s="15">
        <f aca="true" t="shared" si="2" ref="J7:J22">IF(H7=0,+G7,((+G7*H7)+G7))</f>
      </c>
    </row>
    <row r="8" spans="1:10" ht="14.25">
      <c r="A8" s="16">
        <v>2</v>
      </c>
      <c r="B8" s="9" t="s">
        <v>17</v>
      </c>
      <c r="C8" s="12" t="s">
        <v>15</v>
      </c>
      <c r="D8" s="21">
        <v>0.03</v>
      </c>
      <c r="E8" s="23">
        <v>12000</v>
      </c>
      <c r="F8" s="6"/>
      <c r="G8" s="7">
        <f t="shared" si="0"/>
      </c>
      <c r="H8" s="8"/>
      <c r="I8" s="7">
        <f t="shared" si="1"/>
      </c>
      <c r="J8" s="15">
        <f t="shared" si="2"/>
      </c>
    </row>
    <row r="9" spans="1:10" ht="14.25">
      <c r="A9" s="16">
        <v>3</v>
      </c>
      <c r="B9" s="9" t="s">
        <v>17</v>
      </c>
      <c r="C9" s="12" t="s">
        <v>16</v>
      </c>
      <c r="D9" s="21">
        <v>0.04</v>
      </c>
      <c r="E9" s="23">
        <v>11800</v>
      </c>
      <c r="F9" s="6"/>
      <c r="G9" s="7">
        <f t="shared" si="0"/>
      </c>
      <c r="H9" s="8"/>
      <c r="I9" s="7">
        <f t="shared" si="1"/>
      </c>
      <c r="J9" s="15">
        <f t="shared" si="2"/>
      </c>
    </row>
    <row r="10" spans="1:10" ht="14.25">
      <c r="A10" s="16">
        <v>4</v>
      </c>
      <c r="B10" s="9" t="s">
        <v>18</v>
      </c>
      <c r="C10" s="12" t="s">
        <v>12</v>
      </c>
      <c r="D10" s="20">
        <v>0.015</v>
      </c>
      <c r="E10" s="23">
        <v>20000</v>
      </c>
      <c r="F10" s="6"/>
      <c r="G10" s="7">
        <f t="shared" si="0"/>
      </c>
      <c r="H10" s="8"/>
      <c r="I10" s="7">
        <f t="shared" si="1"/>
      </c>
      <c r="J10" s="15">
        <f t="shared" si="2"/>
      </c>
    </row>
    <row r="11" spans="1:10" ht="14.25">
      <c r="A11" s="16">
        <v>5</v>
      </c>
      <c r="B11" s="9" t="s">
        <v>18</v>
      </c>
      <c r="C11" s="12" t="s">
        <v>13</v>
      </c>
      <c r="D11" s="20">
        <v>0.015</v>
      </c>
      <c r="E11" s="23">
        <v>16700</v>
      </c>
      <c r="F11" s="6"/>
      <c r="G11" s="7">
        <f t="shared" si="0"/>
      </c>
      <c r="H11" s="8"/>
      <c r="I11" s="7">
        <f t="shared" si="1"/>
      </c>
      <c r="J11" s="15">
        <f t="shared" si="2"/>
      </c>
    </row>
    <row r="12" spans="1:10" ht="14.25">
      <c r="A12" s="16">
        <v>6</v>
      </c>
      <c r="B12" s="9" t="s">
        <v>18</v>
      </c>
      <c r="C12" s="12" t="s">
        <v>20</v>
      </c>
      <c r="D12" s="13">
        <v>0.03</v>
      </c>
      <c r="E12" s="23">
        <v>7000</v>
      </c>
      <c r="F12" s="6"/>
      <c r="G12" s="7">
        <f t="shared" si="0"/>
      </c>
      <c r="H12" s="8"/>
      <c r="I12" s="7">
        <f t="shared" si="1"/>
      </c>
      <c r="J12" s="15">
        <f t="shared" si="2"/>
      </c>
    </row>
    <row r="13" spans="1:10" ht="14.25">
      <c r="A13" s="16">
        <v>7</v>
      </c>
      <c r="B13" s="9" t="s">
        <v>18</v>
      </c>
      <c r="C13" s="12" t="s">
        <v>14</v>
      </c>
      <c r="D13" s="13">
        <v>0.03</v>
      </c>
      <c r="E13" s="23">
        <v>155000</v>
      </c>
      <c r="F13" s="6"/>
      <c r="G13" s="7">
        <f t="shared" si="0"/>
      </c>
      <c r="H13" s="8"/>
      <c r="I13" s="7">
        <f t="shared" si="1"/>
      </c>
      <c r="J13" s="15">
        <f t="shared" si="2"/>
      </c>
    </row>
    <row r="14" spans="1:10" ht="14.25">
      <c r="A14" s="16">
        <v>8</v>
      </c>
      <c r="B14" s="9" t="s">
        <v>18</v>
      </c>
      <c r="C14" s="12" t="s">
        <v>15</v>
      </c>
      <c r="D14" s="13">
        <v>0.03</v>
      </c>
      <c r="E14" s="23">
        <v>101000</v>
      </c>
      <c r="F14" s="6"/>
      <c r="G14" s="7">
        <f t="shared" si="0"/>
      </c>
      <c r="H14" s="8"/>
      <c r="I14" s="7">
        <f t="shared" si="1"/>
      </c>
      <c r="J14" s="15">
        <f t="shared" si="2"/>
      </c>
    </row>
    <row r="15" spans="1:10" ht="14.25">
      <c r="A15" s="16">
        <v>9</v>
      </c>
      <c r="B15" s="9" t="s">
        <v>18</v>
      </c>
      <c r="C15" s="12" t="s">
        <v>16</v>
      </c>
      <c r="D15" s="13">
        <v>0.04</v>
      </c>
      <c r="E15" s="23">
        <v>60000</v>
      </c>
      <c r="F15" s="6"/>
      <c r="G15" s="7">
        <f t="shared" si="0"/>
      </c>
      <c r="H15" s="8"/>
      <c r="I15" s="7">
        <f t="shared" si="1"/>
      </c>
      <c r="J15" s="15">
        <f t="shared" si="2"/>
      </c>
    </row>
    <row r="16" spans="1:10" ht="14.25">
      <c r="A16" s="16">
        <v>10</v>
      </c>
      <c r="B16" s="9" t="s">
        <v>26</v>
      </c>
      <c r="C16" s="12" t="s">
        <v>15</v>
      </c>
      <c r="D16" s="13">
        <v>0.03</v>
      </c>
      <c r="E16" s="23">
        <v>7700</v>
      </c>
      <c r="F16" s="6"/>
      <c r="G16" s="7">
        <f t="shared" si="0"/>
      </c>
      <c r="H16" s="8"/>
      <c r="I16" s="7">
        <f t="shared" si="1"/>
      </c>
      <c r="J16" s="15">
        <f t="shared" si="2"/>
      </c>
    </row>
    <row r="17" spans="1:10" ht="14.25">
      <c r="A17" s="16">
        <v>11</v>
      </c>
      <c r="B17" s="9" t="s">
        <v>26</v>
      </c>
      <c r="C17" s="12" t="s">
        <v>16</v>
      </c>
      <c r="D17" s="13">
        <v>0.04</v>
      </c>
      <c r="E17" s="23">
        <v>15200</v>
      </c>
      <c r="F17" s="6"/>
      <c r="G17" s="7">
        <f t="shared" si="0"/>
      </c>
      <c r="H17" s="8"/>
      <c r="I17" s="7">
        <f t="shared" si="1"/>
      </c>
      <c r="J17" s="15">
        <f t="shared" si="2"/>
      </c>
    </row>
    <row r="18" spans="1:10" ht="14.25">
      <c r="A18" s="16">
        <v>12</v>
      </c>
      <c r="B18" s="9" t="s">
        <v>19</v>
      </c>
      <c r="C18" s="12" t="s">
        <v>20</v>
      </c>
      <c r="D18" s="13">
        <v>0.02</v>
      </c>
      <c r="E18" s="23">
        <v>17000</v>
      </c>
      <c r="F18" s="6"/>
      <c r="G18" s="7">
        <f t="shared" si="0"/>
      </c>
      <c r="H18" s="8"/>
      <c r="I18" s="7">
        <f t="shared" si="1"/>
      </c>
      <c r="J18" s="15">
        <f t="shared" si="2"/>
      </c>
    </row>
    <row r="19" spans="1:10" ht="14.25">
      <c r="A19" s="16">
        <v>13</v>
      </c>
      <c r="B19" s="9" t="s">
        <v>19</v>
      </c>
      <c r="C19" s="12" t="s">
        <v>14</v>
      </c>
      <c r="D19" s="13">
        <v>0.03</v>
      </c>
      <c r="E19" s="23">
        <v>62500</v>
      </c>
      <c r="F19" s="6"/>
      <c r="G19" s="7">
        <f t="shared" si="0"/>
      </c>
      <c r="H19" s="8"/>
      <c r="I19" s="7">
        <f t="shared" si="1"/>
      </c>
      <c r="J19" s="15">
        <f t="shared" si="2"/>
      </c>
    </row>
    <row r="20" spans="1:10" ht="14.25">
      <c r="A20" s="16">
        <v>14</v>
      </c>
      <c r="B20" s="9" t="s">
        <v>19</v>
      </c>
      <c r="C20" s="12" t="s">
        <v>15</v>
      </c>
      <c r="D20" s="13">
        <v>0.03</v>
      </c>
      <c r="E20" s="23">
        <v>94000</v>
      </c>
      <c r="F20" s="6"/>
      <c r="G20" s="7">
        <f t="shared" si="0"/>
      </c>
      <c r="H20" s="8"/>
      <c r="I20" s="7">
        <f t="shared" si="1"/>
      </c>
      <c r="J20" s="15">
        <f t="shared" si="2"/>
      </c>
    </row>
    <row r="21" spans="1:10" ht="27" customHeight="1">
      <c r="A21" s="16">
        <v>15</v>
      </c>
      <c r="B21" s="9" t="s">
        <v>27</v>
      </c>
      <c r="C21" s="12" t="s">
        <v>16</v>
      </c>
      <c r="D21" s="13">
        <v>0.06</v>
      </c>
      <c r="E21" s="23">
        <v>105000</v>
      </c>
      <c r="F21" s="6"/>
      <c r="G21" s="7">
        <f t="shared" si="0"/>
      </c>
      <c r="H21" s="8"/>
      <c r="I21" s="7">
        <f t="shared" si="1"/>
      </c>
      <c r="J21" s="15">
        <f t="shared" si="2"/>
      </c>
    </row>
    <row r="22" spans="1:10" ht="22.5" customHeight="1" thickBot="1">
      <c r="A22" s="16">
        <v>16</v>
      </c>
      <c r="B22" s="17" t="s">
        <v>28</v>
      </c>
      <c r="C22" s="24" t="s">
        <v>16</v>
      </c>
      <c r="D22" s="33">
        <v>0.06</v>
      </c>
      <c r="E22" s="34">
        <v>19000</v>
      </c>
      <c r="F22" s="6"/>
      <c r="G22" s="18">
        <f>IF(+E22*F22=0,"",+E22*F22)</f>
      </c>
      <c r="H22" s="8"/>
      <c r="I22" s="18">
        <f t="shared" si="1"/>
      </c>
      <c r="J22" s="19">
        <f t="shared" si="2"/>
      </c>
    </row>
    <row r="23" spans="1:10" ht="15" thickBot="1">
      <c r="A23" s="10"/>
      <c r="B23" s="25" t="s">
        <v>11</v>
      </c>
      <c r="C23" s="26"/>
      <c r="D23" s="27"/>
      <c r="E23" s="28"/>
      <c r="F23" s="29"/>
      <c r="G23" s="30">
        <f>IF(SUM(G7:G22)=0,"",SUM(G7:G22))</f>
      </c>
      <c r="H23" s="31"/>
      <c r="I23" s="30">
        <f>IF(SUM(I7:I22)=0,"",SUM(I7:I22))</f>
      </c>
      <c r="J23" s="32">
        <f>IF(SUM(J7:J22)=0,"",SUM(J7:J22))</f>
      </c>
    </row>
    <row r="24" spans="1:9" ht="15">
      <c r="A24" s="36"/>
      <c r="B24" s="44" t="s">
        <v>30</v>
      </c>
      <c r="C24" s="44"/>
      <c r="D24" s="44"/>
      <c r="E24" s="37"/>
      <c r="F24" s="37"/>
      <c r="G24" s="37"/>
      <c r="H24" s="37"/>
      <c r="I24" s="37"/>
    </row>
    <row r="25" spans="1:9" ht="15">
      <c r="A25" s="37"/>
      <c r="B25" s="37"/>
      <c r="C25" s="37"/>
      <c r="D25" s="37"/>
      <c r="E25" s="37"/>
      <c r="F25" s="37"/>
      <c r="G25" s="37"/>
      <c r="H25" s="37"/>
      <c r="I25" s="37"/>
    </row>
    <row r="26" spans="1:9" ht="15">
      <c r="A26" s="37"/>
      <c r="B26" s="45" t="s">
        <v>21</v>
      </c>
      <c r="C26" s="46"/>
      <c r="D26" s="46"/>
      <c r="E26" s="46"/>
      <c r="F26" s="47"/>
      <c r="G26" s="41"/>
      <c r="H26" s="40"/>
      <c r="I26" s="37"/>
    </row>
    <row r="27" spans="1:9" ht="15.75" thickBot="1">
      <c r="A27" s="37"/>
      <c r="B27" s="38"/>
      <c r="C27" s="39"/>
      <c r="D27" s="39"/>
      <c r="E27" s="39"/>
      <c r="F27" s="40"/>
      <c r="G27" s="41" t="s">
        <v>22</v>
      </c>
      <c r="H27" s="40"/>
      <c r="I27" s="37"/>
    </row>
    <row r="28" spans="1:9" ht="15.75" thickBot="1">
      <c r="A28" s="37"/>
      <c r="B28" s="38"/>
      <c r="C28" s="48" t="s">
        <v>23</v>
      </c>
      <c r="D28" s="42"/>
      <c r="E28" s="43"/>
      <c r="F28" s="40"/>
      <c r="G28" s="49" t="s">
        <v>24</v>
      </c>
      <c r="H28" s="47"/>
      <c r="I28" s="37"/>
    </row>
    <row r="29" spans="1:9" ht="15">
      <c r="A29" s="37"/>
      <c r="B29" s="38"/>
      <c r="C29" s="39"/>
      <c r="D29" s="39"/>
      <c r="E29" s="39"/>
      <c r="F29" s="40"/>
      <c r="G29" s="49" t="s">
        <v>25</v>
      </c>
      <c r="H29" s="47"/>
      <c r="I29" s="37"/>
    </row>
  </sheetData>
  <sheetProtection/>
  <printOptions/>
  <pageMargins left="0.7086614173228347" right="0.7086614173228347" top="0.5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0"/>
  <sheetViews>
    <sheetView tabSelected="1" zoomScalePageLayoutView="0" workbookViewId="0" topLeftCell="A1">
      <selection activeCell="G20" sqref="G20"/>
    </sheetView>
  </sheetViews>
  <sheetFormatPr defaultColWidth="8.796875" defaultRowHeight="14.25"/>
  <cols>
    <col min="1" max="1" width="3.5" style="0" customWidth="1"/>
    <col min="2" max="2" width="64.8984375" style="0" customWidth="1"/>
    <col min="3" max="3" width="8" style="0" customWidth="1"/>
    <col min="4" max="4" width="8.5" style="0" customWidth="1"/>
    <col min="5" max="5" width="11.5" style="0" customWidth="1"/>
    <col min="6" max="6" width="9.8984375" style="0" customWidth="1"/>
    <col min="7" max="7" width="6.8984375" style="0" customWidth="1"/>
    <col min="8" max="8" width="9.5" style="0" customWidth="1"/>
    <col min="9" max="9" width="12.5" style="0" customWidth="1"/>
  </cols>
  <sheetData>
    <row r="1" spans="1:9" ht="34.5" customHeight="1">
      <c r="A1" s="35"/>
      <c r="B1" s="35"/>
      <c r="C1" s="35"/>
      <c r="D1" s="35"/>
      <c r="E1" s="35"/>
      <c r="F1" s="79" t="s">
        <v>40</v>
      </c>
      <c r="G1" s="79"/>
      <c r="H1" s="79"/>
      <c r="I1" s="79"/>
    </row>
    <row r="2" spans="1:9" ht="9.75" customHeight="1">
      <c r="A2" s="35"/>
      <c r="B2" s="35"/>
      <c r="C2" s="35"/>
      <c r="D2" s="50"/>
      <c r="E2" s="50"/>
      <c r="F2" s="50"/>
      <c r="G2" s="35"/>
      <c r="H2" s="35"/>
      <c r="I2" s="51"/>
    </row>
    <row r="3" spans="1:9" ht="15.75">
      <c r="A3" s="35"/>
      <c r="B3" s="35"/>
      <c r="C3" s="35"/>
      <c r="D3" s="50" t="s">
        <v>0</v>
      </c>
      <c r="E3" s="50"/>
      <c r="F3" s="50"/>
      <c r="G3" s="35"/>
      <c r="H3" s="35"/>
      <c r="I3" s="51"/>
    </row>
    <row r="4" spans="1:9" ht="9.75" customHeight="1">
      <c r="A4" s="2"/>
      <c r="B4" s="2"/>
      <c r="C4" s="2"/>
      <c r="D4" s="2"/>
      <c r="E4" s="2"/>
      <c r="F4" s="35"/>
      <c r="G4" s="35"/>
      <c r="H4" s="35"/>
      <c r="I4" s="35"/>
    </row>
    <row r="5" spans="1:9" ht="9.75" customHeight="1" thickBot="1">
      <c r="A5" s="35"/>
      <c r="B5" s="35"/>
      <c r="C5" s="35"/>
      <c r="D5" s="35"/>
      <c r="E5" s="35"/>
      <c r="F5" s="35"/>
      <c r="G5" s="35"/>
      <c r="H5" s="35"/>
      <c r="I5" s="35"/>
    </row>
    <row r="6" spans="1:9" ht="48" thickBot="1">
      <c r="A6" s="52" t="s">
        <v>1</v>
      </c>
      <c r="B6" s="53" t="s">
        <v>38</v>
      </c>
      <c r="C6" s="53" t="s">
        <v>35</v>
      </c>
      <c r="D6" s="53" t="s">
        <v>31</v>
      </c>
      <c r="E6" s="54" t="s">
        <v>6</v>
      </c>
      <c r="F6" s="53" t="s">
        <v>7</v>
      </c>
      <c r="G6" s="54" t="s">
        <v>8</v>
      </c>
      <c r="H6" s="55" t="s">
        <v>9</v>
      </c>
      <c r="I6" s="55" t="s">
        <v>10</v>
      </c>
    </row>
    <row r="7" spans="1:9" ht="66.75" customHeight="1" thickBot="1">
      <c r="A7" s="56" t="s">
        <v>32</v>
      </c>
      <c r="B7" s="57" t="s">
        <v>37</v>
      </c>
      <c r="C7" s="58">
        <v>1</v>
      </c>
      <c r="D7" s="59" t="s">
        <v>36</v>
      </c>
      <c r="E7" s="60"/>
      <c r="F7" s="61">
        <f>E7*C7</f>
        <v>0</v>
      </c>
      <c r="G7" s="62">
        <v>0.23</v>
      </c>
      <c r="H7" s="61">
        <f>F7*G7</f>
        <v>0</v>
      </c>
      <c r="I7" s="63">
        <f>F7+H7</f>
        <v>0</v>
      </c>
    </row>
    <row r="8" spans="1:9" ht="27.75" customHeight="1">
      <c r="A8" s="35"/>
      <c r="B8" s="35"/>
      <c r="C8" s="35"/>
      <c r="D8" s="35"/>
      <c r="E8" s="35"/>
      <c r="F8" s="35"/>
      <c r="G8" s="35"/>
      <c r="H8" s="35"/>
      <c r="I8" s="35"/>
    </row>
    <row r="9" spans="1:9" ht="333" customHeight="1">
      <c r="A9" s="35"/>
      <c r="B9" s="64" t="s">
        <v>39</v>
      </c>
      <c r="C9" s="35"/>
      <c r="D9" s="35"/>
      <c r="E9" s="35"/>
      <c r="F9" s="35"/>
      <c r="G9" s="35"/>
      <c r="H9" s="35"/>
      <c r="I9" s="35"/>
    </row>
    <row r="10" spans="1:9" ht="18" customHeight="1" thickBot="1">
      <c r="A10" s="65"/>
      <c r="B10" s="66"/>
      <c r="C10" s="66"/>
      <c r="D10" s="67"/>
      <c r="E10" s="67"/>
      <c r="F10" s="67"/>
      <c r="G10" s="68"/>
      <c r="H10" s="69" t="s">
        <v>33</v>
      </c>
      <c r="I10" s="68"/>
    </row>
    <row r="11" spans="1:9" ht="16.5" thickBot="1">
      <c r="A11" s="65"/>
      <c r="B11" s="70" t="s">
        <v>23</v>
      </c>
      <c r="C11" s="71"/>
      <c r="D11" s="72"/>
      <c r="E11" s="73"/>
      <c r="F11" s="73"/>
      <c r="G11" s="74" t="s">
        <v>34</v>
      </c>
      <c r="H11" s="74"/>
      <c r="I11" s="74"/>
    </row>
    <row r="12" spans="1:9" ht="15.75">
      <c r="A12" s="65"/>
      <c r="B12" s="66"/>
      <c r="C12" s="67"/>
      <c r="D12" s="67"/>
      <c r="E12" s="68"/>
      <c r="F12" s="75"/>
      <c r="G12" s="68"/>
      <c r="H12" s="68"/>
      <c r="I12" s="76"/>
    </row>
    <row r="13" spans="1:9" ht="15.75">
      <c r="A13" s="35"/>
      <c r="B13" s="35"/>
      <c r="C13" s="35"/>
      <c r="D13" s="35"/>
      <c r="E13" s="35"/>
      <c r="F13" s="35"/>
      <c r="G13" s="35"/>
      <c r="H13" s="35"/>
      <c r="I13" s="35"/>
    </row>
    <row r="14" spans="1:9" ht="15.7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41.25" customHeight="1">
      <c r="A15" s="35"/>
      <c r="B15" s="35"/>
      <c r="C15" s="77"/>
      <c r="D15" s="35"/>
      <c r="E15" s="35"/>
      <c r="F15" s="78"/>
      <c r="G15" s="78"/>
      <c r="H15" s="78"/>
      <c r="I15" s="35"/>
    </row>
    <row r="16" spans="1:9" ht="15.75">
      <c r="A16" s="35"/>
      <c r="B16" s="35"/>
      <c r="C16" s="35"/>
      <c r="D16" s="35"/>
      <c r="E16" s="35"/>
      <c r="F16" s="35"/>
      <c r="G16" s="35"/>
      <c r="H16" s="35"/>
      <c r="I16" s="35"/>
    </row>
    <row r="17" spans="1:9" ht="15.75">
      <c r="A17" s="35"/>
      <c r="B17" s="35"/>
      <c r="C17" s="35"/>
      <c r="D17" s="35"/>
      <c r="E17" s="35"/>
      <c r="F17" s="35"/>
      <c r="G17" s="35"/>
      <c r="H17" s="35"/>
      <c r="I17" s="35"/>
    </row>
    <row r="18" spans="1:9" ht="15.75">
      <c r="A18" s="35"/>
      <c r="B18" s="35"/>
      <c r="C18" s="35"/>
      <c r="D18" s="35"/>
      <c r="E18" s="35"/>
      <c r="F18" s="35"/>
      <c r="G18" s="35"/>
      <c r="H18" s="35"/>
      <c r="I18" s="35"/>
    </row>
    <row r="19" spans="1:9" ht="15.75">
      <c r="A19" s="35"/>
      <c r="B19" s="35"/>
      <c r="C19" s="35"/>
      <c r="D19" s="35"/>
      <c r="E19" s="35"/>
      <c r="F19" s="35"/>
      <c r="G19" s="35"/>
      <c r="H19" s="35"/>
      <c r="I19" s="35"/>
    </row>
    <row r="20" spans="1:9" ht="15.75">
      <c r="A20" s="35"/>
      <c r="B20" s="35"/>
      <c r="C20" s="35"/>
      <c r="D20" s="35"/>
      <c r="E20" s="35"/>
      <c r="F20" s="35"/>
      <c r="G20" s="35"/>
      <c r="H20" s="35"/>
      <c r="I20" s="35"/>
    </row>
  </sheetData>
  <sheetProtection/>
  <mergeCells count="4">
    <mergeCell ref="C11:D11"/>
    <mergeCell ref="F15:H15"/>
    <mergeCell ref="F1:I1"/>
    <mergeCell ref="G11:I11"/>
  </mergeCells>
  <printOptions horizont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Danuta Rudnicka</cp:lastModifiedBy>
  <cp:lastPrinted>2023-04-26T08:18:52Z</cp:lastPrinted>
  <dcterms:created xsi:type="dcterms:W3CDTF">2010-03-17T12:40:33Z</dcterms:created>
  <dcterms:modified xsi:type="dcterms:W3CDTF">2023-04-26T10:12:45Z</dcterms:modified>
  <cp:category/>
  <cp:version/>
  <cp:contentType/>
  <cp:contentStatus/>
</cp:coreProperties>
</file>