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3365"/>
  </bookViews>
  <sheets>
    <sheet name="załacznik nr 3" sheetId="1" r:id="rId1"/>
    <sheet name="Arkusz1 + 6%" sheetId="4" state="hidden" r:id="rId2"/>
  </sheets>
  <calcPr calcId="145621"/>
</workbook>
</file>

<file path=xl/calcChain.xml><?xml version="1.0" encoding="utf-8"?>
<calcChain xmlns="http://schemas.openxmlformats.org/spreadsheetml/2006/main">
  <c r="H17" i="4" l="1"/>
  <c r="H16" i="4"/>
  <c r="I16" i="4" s="1"/>
  <c r="I8" i="4"/>
  <c r="I9" i="4"/>
  <c r="I10" i="4"/>
  <c r="F7" i="4"/>
  <c r="I7" i="4" s="1"/>
  <c r="H18" i="4"/>
  <c r="I18" i="4" s="1"/>
  <c r="I17" i="4"/>
  <c r="I12" i="4"/>
  <c r="I11" i="4"/>
  <c r="I6" i="4"/>
  <c r="I19" i="4" l="1"/>
  <c r="H8" i="1" l="1"/>
  <c r="L23" i="4" l="1"/>
</calcChain>
</file>

<file path=xl/sharedStrings.xml><?xml version="1.0" encoding="utf-8"?>
<sst xmlns="http://schemas.openxmlformats.org/spreadsheetml/2006/main" count="61" uniqueCount="43">
  <si>
    <t>L.p.</t>
  </si>
  <si>
    <t xml:space="preserve">Miejsce udzielania świadczeń </t>
  </si>
  <si>
    <t>Rodzaj/zakres usług</t>
  </si>
  <si>
    <t>średnia miesięczna wartość kwoty wykazanej do rozliczenia do NFZ w zł</t>
  </si>
  <si>
    <t>stawka % od wartości kwoty wykazanej do rozliczenia</t>
  </si>
  <si>
    <t>Wartość zamówienia brutto ( na miesiąc )</t>
  </si>
  <si>
    <t>Proponowana liczba godzin/ dni w miesiącu</t>
  </si>
  <si>
    <t>1.</t>
  </si>
  <si>
    <t>Pakiet onkologiczny – za diagnostykę wstępną</t>
  </si>
  <si>
    <t>Pakiet onkologiczny – za diagnostykę pogłębioną</t>
  </si>
  <si>
    <t>Udział w komisjach interdyscyplinarnych jako członek zespołu terapeutycznego</t>
  </si>
  <si>
    <t>Rodzaj/zakres badania</t>
  </si>
  <si>
    <t>Średnia liczba badań/usług w miesiącu</t>
  </si>
  <si>
    <t>Cena jednostkowa brutto za miesiąc/punkt/badanie/ podanie/konsultację/ dojazd</t>
  </si>
  <si>
    <t>ilość</t>
  </si>
  <si>
    <t>jednostka rozliczeniowa</t>
  </si>
  <si>
    <t xml:space="preserve">brak wykonania </t>
  </si>
  <si>
    <t>Razem:</t>
  </si>
  <si>
    <t>…….…. godzin</t>
  </si>
  <si>
    <t>Zakład Radioterapii/ komisje interdyscyplinarne</t>
  </si>
  <si>
    <t>Zakład Radioterapii/</t>
  </si>
  <si>
    <t>Procedura radiochirurgii – kwalifikacja i udział w planowaniu leczenia</t>
  </si>
  <si>
    <t xml:space="preserve">Udział w komisjach interdyscyplinarnych jako członek zespołu terapeutycznego </t>
  </si>
  <si>
    <t xml:space="preserve">Konsultacja neurochirurgiczna dla pacjentów Centrum Onkologii </t>
  </si>
  <si>
    <t>procedura</t>
  </si>
  <si>
    <t>za pacjenta</t>
  </si>
  <si>
    <t>konsultacja</t>
  </si>
  <si>
    <t xml:space="preserve">Porady pierwszorazowe </t>
  </si>
  <si>
    <t xml:space="preserve">Porady specjalistyczne </t>
  </si>
  <si>
    <t xml:space="preserve">Porady receptowe </t>
  </si>
  <si>
    <r>
      <rPr>
        <b/>
        <sz val="18"/>
        <color rgb="FFFF0000"/>
        <rFont val="Times New Roman"/>
        <family val="1"/>
        <charset val="238"/>
      </rPr>
      <t>Grupa 32.1b</t>
    </r>
    <r>
      <rPr>
        <b/>
        <sz val="18"/>
        <color indexed="8"/>
        <rFont val="Times New Roman"/>
        <family val="1"/>
        <charset val="238"/>
      </rPr>
      <t xml:space="preserve"> - FORMULARZ CENOWY -</t>
    </r>
    <r>
      <rPr>
        <i/>
        <sz val="16"/>
        <color indexed="8"/>
        <rFont val="Times New Roman"/>
        <family val="1"/>
        <charset val="238"/>
      </rPr>
      <t xml:space="preserve"> dotyczy lekarza specjalisty z zakresu chirurgii onkologicznej</t>
    </r>
  </si>
  <si>
    <t>………………………………………………………….</t>
  </si>
  <si>
    <t>data i podpis Oferenta</t>
  </si>
  <si>
    <t>wzrost o ok.</t>
  </si>
  <si>
    <t xml:space="preserve">ryczałt </t>
  </si>
  <si>
    <t xml:space="preserve">Zakład Radioterapii/Zakład Neuroonkologii i Radiochirurgii- konsultant </t>
  </si>
  <si>
    <t xml:space="preserve">Specjalistyczne konsultacje neurochirurgiczne w zakresie leczenia Nowotworów Ośrodkowego Układu Nerwowego.
</t>
  </si>
  <si>
    <r>
      <t>Grupa 11b - FORMULARZ CENOWY -</t>
    </r>
    <r>
      <rPr>
        <i/>
        <sz val="16"/>
        <color theme="1"/>
        <rFont val="Times New Roman"/>
        <family val="1"/>
        <charset val="238"/>
      </rPr>
      <t xml:space="preserve"> dotyczy lekarza specjalisty w dziedzinie neurochirurgii </t>
    </r>
  </si>
  <si>
    <t>Średnia liczba usług w miesiącu</t>
  </si>
  <si>
    <t>Proponowana liczba godzin w miesiącu</t>
  </si>
  <si>
    <t>……………..….…. godzin</t>
  </si>
  <si>
    <t xml:space="preserve">Gł. miejsce udzielania świadczeń </t>
  </si>
  <si>
    <t xml:space="preserve">Średnia miesięczna wartość zamówienia brutto w zł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</si>
</sst>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&quot;zł&quot;"/>
    <numFmt numFmtId="165" formatCode="0.0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10"/>
      <name val="Viner Hand ITC"/>
      <family val="4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sz val="18"/>
      <color indexed="8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i/>
      <sz val="16"/>
      <color indexed="8"/>
      <name val="Times New Roman"/>
      <family val="1"/>
      <charset val="238"/>
    </font>
    <font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10" fontId="12" fillId="0" borderId="4" xfId="1" applyNumberFormat="1" applyFont="1" applyFill="1" applyBorder="1" applyAlignment="1">
      <alignment vertical="center" wrapText="1"/>
    </xf>
    <xf numFmtId="164" fontId="2" fillId="0" borderId="5" xfId="1" applyNumberFormat="1" applyFont="1" applyBorder="1" applyAlignment="1">
      <alignment horizontal="right" wrapText="1"/>
    </xf>
    <xf numFmtId="10" fontId="12" fillId="0" borderId="6" xfId="1" applyNumberFormat="1" applyFont="1" applyFill="1" applyBorder="1" applyAlignment="1">
      <alignment vertical="center" wrapText="1"/>
    </xf>
    <xf numFmtId="0" fontId="14" fillId="0" borderId="8" xfId="1" applyFont="1" applyFill="1" applyBorder="1" applyAlignment="1">
      <alignment horizontal="left" vertical="center" wrapText="1"/>
    </xf>
    <xf numFmtId="164" fontId="5" fillId="2" borderId="15" xfId="1" applyNumberFormat="1" applyFont="1" applyFill="1" applyBorder="1" applyAlignment="1">
      <alignment vertical="top" wrapText="1"/>
    </xf>
    <xf numFmtId="2" fontId="6" fillId="2" borderId="16" xfId="1" applyNumberFormat="1" applyFont="1" applyFill="1" applyBorder="1" applyAlignment="1">
      <alignment vertical="top" wrapText="1"/>
    </xf>
    <xf numFmtId="0" fontId="14" fillId="0" borderId="12" xfId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wrapText="1"/>
    </xf>
    <xf numFmtId="0" fontId="14" fillId="0" borderId="33" xfId="0" applyFont="1" applyBorder="1" applyAlignment="1">
      <alignment horizontal="left" wrapText="1"/>
    </xf>
    <xf numFmtId="2" fontId="10" fillId="3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/>
    <xf numFmtId="164" fontId="2" fillId="0" borderId="4" xfId="0" applyNumberFormat="1" applyFont="1" applyBorder="1" applyAlignment="1">
      <alignment horizontal="right" wrapText="1"/>
    </xf>
    <xf numFmtId="1" fontId="10" fillId="0" borderId="14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2" fontId="10" fillId="0" borderId="14" xfId="0" applyNumberFormat="1" applyFont="1" applyBorder="1"/>
    <xf numFmtId="164" fontId="2" fillId="0" borderId="6" xfId="0" applyNumberFormat="1" applyFont="1" applyBorder="1" applyAlignment="1">
      <alignment horizontal="right" wrapText="1"/>
    </xf>
    <xf numFmtId="2" fontId="10" fillId="3" borderId="33" xfId="0" applyNumberFormat="1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165" fontId="10" fillId="0" borderId="33" xfId="0" applyNumberFormat="1" applyFont="1" applyBorder="1"/>
    <xf numFmtId="164" fontId="2" fillId="0" borderId="33" xfId="0" applyNumberFormat="1" applyFont="1" applyBorder="1" applyAlignment="1">
      <alignment horizontal="right" wrapText="1"/>
    </xf>
    <xf numFmtId="0" fontId="14" fillId="0" borderId="14" xfId="0" applyFont="1" applyBorder="1"/>
    <xf numFmtId="0" fontId="14" fillId="0" borderId="6" xfId="0" applyFont="1" applyBorder="1" applyAlignment="1">
      <alignment horizontal="left" wrapText="1"/>
    </xf>
    <xf numFmtId="0" fontId="14" fillId="0" borderId="14" xfId="0" applyFont="1" applyBorder="1" applyAlignment="1">
      <alignment wrapText="1"/>
    </xf>
    <xf numFmtId="0" fontId="0" fillId="0" borderId="0" xfId="0" applyAlignment="1"/>
    <xf numFmtId="0" fontId="1" fillId="4" borderId="0" xfId="1" applyFill="1"/>
    <xf numFmtId="0" fontId="0" fillId="4" borderId="0" xfId="0" applyFill="1"/>
    <xf numFmtId="10" fontId="0" fillId="4" borderId="0" xfId="0" applyNumberFormat="1" applyFill="1"/>
    <xf numFmtId="2" fontId="10" fillId="5" borderId="3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/>
    </xf>
    <xf numFmtId="164" fontId="2" fillId="5" borderId="36" xfId="0" applyNumberFormat="1" applyFont="1" applyFill="1" applyBorder="1" applyAlignment="1">
      <alignment horizontal="center" vertical="center" wrapText="1"/>
    </xf>
    <xf numFmtId="0" fontId="1" fillId="5" borderId="38" xfId="1" applyFill="1" applyBorder="1" applyAlignment="1">
      <alignment horizontal="center" wrapText="1"/>
    </xf>
    <xf numFmtId="0" fontId="18" fillId="5" borderId="34" xfId="1" applyFont="1" applyFill="1" applyBorder="1" applyAlignment="1">
      <alignment horizontal="left" vertical="center" wrapText="1"/>
    </xf>
    <xf numFmtId="0" fontId="14" fillId="5" borderId="37" xfId="0" applyFont="1" applyFill="1" applyBorder="1" applyAlignment="1">
      <alignment horizontal="left" vertical="top" wrapText="1"/>
    </xf>
    <xf numFmtId="164" fontId="5" fillId="5" borderId="15" xfId="1" applyNumberFormat="1" applyFont="1" applyFill="1" applyBorder="1" applyAlignment="1">
      <alignment wrapText="1"/>
    </xf>
    <xf numFmtId="2" fontId="6" fillId="5" borderId="39" xfId="1" applyNumberFormat="1" applyFont="1" applyFill="1" applyBorder="1" applyAlignment="1">
      <alignment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27" xfId="1" applyFont="1" applyFill="1" applyBorder="1" applyAlignment="1">
      <alignment horizontal="center" vertical="center" wrapText="1"/>
    </xf>
    <xf numFmtId="0" fontId="4" fillId="5" borderId="28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5" borderId="10" xfId="1" applyFont="1" applyFill="1" applyBorder="1" applyAlignment="1">
      <alignment horizontal="center" wrapText="1"/>
    </xf>
    <xf numFmtId="0" fontId="18" fillId="5" borderId="8" xfId="1" applyFont="1" applyFill="1" applyBorder="1" applyAlignment="1">
      <alignment horizontal="center" wrapText="1"/>
    </xf>
    <xf numFmtId="0" fontId="18" fillId="5" borderId="38" xfId="1" applyFont="1" applyFill="1" applyBorder="1" applyAlignment="1">
      <alignment horizontal="center" wrapText="1"/>
    </xf>
    <xf numFmtId="0" fontId="19" fillId="0" borderId="0" xfId="1" applyFont="1" applyAlignment="1">
      <alignment horizontal="center" wrapText="1"/>
    </xf>
    <xf numFmtId="0" fontId="8" fillId="0" borderId="0" xfId="1" applyFont="1" applyAlignment="1">
      <alignment wrapText="1"/>
    </xf>
    <xf numFmtId="0" fontId="4" fillId="5" borderId="10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5" borderId="35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right" wrapText="1"/>
    </xf>
    <xf numFmtId="0" fontId="5" fillId="5" borderId="19" xfId="1" applyFont="1" applyFill="1" applyBorder="1" applyAlignment="1">
      <alignment horizontal="right" wrapText="1"/>
    </xf>
    <xf numFmtId="0" fontId="5" fillId="5" borderId="15" xfId="1" applyFont="1" applyFill="1" applyBorder="1" applyAlignment="1">
      <alignment horizontal="right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22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left" vertical="center" wrapText="1"/>
    </xf>
    <xf numFmtId="0" fontId="4" fillId="5" borderId="7" xfId="1" applyFont="1" applyFill="1" applyBorder="1" applyAlignment="1">
      <alignment horizontal="left" vertical="center" wrapText="1"/>
    </xf>
    <xf numFmtId="0" fontId="4" fillId="5" borderId="9" xfId="1" applyFont="1" applyFill="1" applyBorder="1" applyAlignment="1">
      <alignment horizontal="left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1" applyFont="1" applyAlignment="1">
      <alignment horizont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1" fillId="2" borderId="30" xfId="1" applyFill="1" applyBorder="1" applyAlignment="1">
      <alignment horizontal="center" vertical="center" wrapText="1"/>
    </xf>
    <xf numFmtId="0" fontId="1" fillId="2" borderId="31" xfId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15" fillId="3" borderId="11" xfId="1" applyNumberFormat="1" applyFont="1" applyFill="1" applyBorder="1" applyAlignment="1">
      <alignment horizontal="center" vertical="center" wrapText="1"/>
    </xf>
    <xf numFmtId="3" fontId="15" fillId="3" borderId="4" xfId="1" applyNumberFormat="1" applyFont="1" applyFill="1" applyBorder="1" applyAlignment="1">
      <alignment horizontal="center" vertical="center" wrapText="1"/>
    </xf>
    <xf numFmtId="0" fontId="1" fillId="0" borderId="10" xfId="1" applyBorder="1" applyAlignment="1">
      <alignment horizontal="center" wrapText="1"/>
    </xf>
    <xf numFmtId="0" fontId="1" fillId="0" borderId="8" xfId="1" applyBorder="1" applyAlignment="1">
      <alignment horizontal="center" wrapText="1"/>
    </xf>
    <xf numFmtId="0" fontId="1" fillId="0" borderId="26" xfId="1" applyBorder="1" applyAlignment="1">
      <alignment horizontal="center" wrapText="1"/>
    </xf>
    <xf numFmtId="3" fontId="12" fillId="0" borderId="24" xfId="1" applyNumberFormat="1" applyFont="1" applyFill="1" applyBorder="1" applyAlignment="1">
      <alignment horizontal="center" vertical="center" wrapText="1"/>
    </xf>
    <xf numFmtId="3" fontId="12" fillId="0" borderId="13" xfId="1" applyNumberFormat="1" applyFont="1" applyFill="1" applyBorder="1" applyAlignment="1">
      <alignment horizontal="center" vertical="center" wrapText="1"/>
    </xf>
    <xf numFmtId="3" fontId="12" fillId="3" borderId="24" xfId="1" applyNumberFormat="1" applyFont="1" applyFill="1" applyBorder="1" applyAlignment="1">
      <alignment horizontal="center" vertical="center" wrapText="1"/>
    </xf>
    <xf numFmtId="3" fontId="12" fillId="3" borderId="13" xfId="1" applyNumberFormat="1" applyFont="1" applyFill="1" applyBorder="1" applyAlignment="1">
      <alignment horizontal="center" vertical="center" wrapText="1"/>
    </xf>
    <xf numFmtId="4" fontId="12" fillId="3" borderId="24" xfId="1" applyNumberFormat="1" applyFont="1" applyFill="1" applyBorder="1" applyAlignment="1">
      <alignment horizontal="center" vertical="center" wrapText="1"/>
    </xf>
    <xf numFmtId="4" fontId="12" fillId="3" borderId="13" xfId="1" applyNumberFormat="1" applyFont="1" applyFill="1" applyBorder="1" applyAlignment="1">
      <alignment horizontal="center" vertical="center" wrapText="1"/>
    </xf>
    <xf numFmtId="4" fontId="12" fillId="0" borderId="21" xfId="1" applyNumberFormat="1" applyFont="1" applyFill="1" applyBorder="1" applyAlignment="1">
      <alignment horizontal="center" vertical="center" wrapText="1"/>
    </xf>
    <xf numFmtId="4" fontId="12" fillId="0" borderId="13" xfId="1" applyNumberFormat="1" applyFont="1" applyFill="1" applyBorder="1" applyAlignment="1">
      <alignment horizontal="center" vertical="center" wrapText="1"/>
    </xf>
    <xf numFmtId="4" fontId="12" fillId="0" borderId="24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right" wrapText="1"/>
    </xf>
    <xf numFmtId="0" fontId="5" fillId="2" borderId="19" xfId="1" applyFont="1" applyFill="1" applyBorder="1" applyAlignment="1">
      <alignment horizontal="right" wrapText="1"/>
    </xf>
    <xf numFmtId="0" fontId="5" fillId="2" borderId="15" xfId="1" applyFont="1" applyFill="1" applyBorder="1" applyAlignment="1">
      <alignment horizontal="right" wrapText="1"/>
    </xf>
    <xf numFmtId="0" fontId="17" fillId="0" borderId="0" xfId="0" applyFont="1" applyAlignment="1"/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22"/>
  <sheetViews>
    <sheetView tabSelected="1" workbookViewId="0">
      <selection activeCell="H15" sqref="H15:J15"/>
    </sheetView>
  </sheetViews>
  <sheetFormatPr defaultRowHeight="15"/>
  <cols>
    <col min="4" max="4" width="37.140625" customWidth="1"/>
    <col min="5" max="5" width="36.140625" customWidth="1"/>
    <col min="6" max="7" width="29.42578125" customWidth="1"/>
    <col min="8" max="8" width="24.42578125" customWidth="1"/>
    <col min="9" max="9" width="35.140625" customWidth="1"/>
  </cols>
  <sheetData>
    <row r="2" spans="3:11" ht="23.25">
      <c r="C2" s="55" t="s">
        <v>37</v>
      </c>
      <c r="D2" s="56"/>
      <c r="E2" s="56"/>
      <c r="F2" s="56"/>
      <c r="G2" s="56"/>
      <c r="H2" s="56"/>
      <c r="I2" s="56"/>
      <c r="J2" s="1"/>
    </row>
    <row r="3" spans="3:11" ht="16.5" thickBot="1">
      <c r="C3" s="2"/>
      <c r="D3" s="1"/>
      <c r="E3" s="1"/>
      <c r="F3" s="1"/>
      <c r="G3" s="1"/>
      <c r="H3" s="1"/>
      <c r="I3" s="1"/>
      <c r="J3" s="1"/>
    </row>
    <row r="4" spans="3:11" ht="15" customHeight="1">
      <c r="C4" s="63" t="s">
        <v>0</v>
      </c>
      <c r="D4" s="66" t="s">
        <v>41</v>
      </c>
      <c r="E4" s="69" t="s">
        <v>2</v>
      </c>
      <c r="F4" s="47" t="s">
        <v>38</v>
      </c>
      <c r="G4" s="48"/>
      <c r="H4" s="57" t="s">
        <v>42</v>
      </c>
      <c r="I4" s="52" t="s">
        <v>39</v>
      </c>
      <c r="J4" s="1"/>
    </row>
    <row r="5" spans="3:11" ht="30" customHeight="1" thickBot="1">
      <c r="C5" s="64"/>
      <c r="D5" s="67"/>
      <c r="E5" s="70"/>
      <c r="F5" s="49"/>
      <c r="G5" s="50"/>
      <c r="H5" s="58"/>
      <c r="I5" s="53"/>
      <c r="J5" s="1"/>
      <c r="K5" s="1"/>
    </row>
    <row r="6" spans="3:11" ht="16.5" thickBot="1">
      <c r="C6" s="65"/>
      <c r="D6" s="68"/>
      <c r="E6" s="71"/>
      <c r="F6" s="37" t="s">
        <v>14</v>
      </c>
      <c r="G6" s="38" t="s">
        <v>15</v>
      </c>
      <c r="H6" s="59"/>
      <c r="I6" s="54"/>
      <c r="J6" s="1"/>
      <c r="K6" s="1"/>
    </row>
    <row r="7" spans="3:11" ht="74.25" customHeight="1" thickBot="1">
      <c r="C7" s="39" t="s">
        <v>7</v>
      </c>
      <c r="D7" s="43" t="s">
        <v>35</v>
      </c>
      <c r="E7" s="44" t="s">
        <v>36</v>
      </c>
      <c r="F7" s="35">
        <v>1</v>
      </c>
      <c r="G7" s="40" t="s">
        <v>34</v>
      </c>
      <c r="H7" s="41"/>
      <c r="I7" s="42"/>
      <c r="J7" s="1"/>
      <c r="K7" s="1"/>
    </row>
    <row r="8" spans="3:11" ht="21" thickBot="1">
      <c r="C8" s="60" t="s">
        <v>17</v>
      </c>
      <c r="D8" s="61"/>
      <c r="E8" s="61"/>
      <c r="F8" s="62"/>
      <c r="G8" s="62"/>
      <c r="H8" s="45">
        <f>SUM(H4:H7)</f>
        <v>0</v>
      </c>
      <c r="I8" s="46" t="s">
        <v>40</v>
      </c>
      <c r="J8" s="1"/>
      <c r="K8" s="1"/>
    </row>
    <row r="9" spans="3:11">
      <c r="C9" s="1"/>
      <c r="D9" s="1"/>
      <c r="E9" s="1"/>
      <c r="F9" s="1"/>
      <c r="G9" s="1"/>
      <c r="H9" s="1"/>
      <c r="I9" s="1"/>
      <c r="J9" s="1"/>
      <c r="K9" s="1"/>
    </row>
    <row r="10" spans="3:11" ht="31.5" customHeight="1">
      <c r="C10" s="4"/>
      <c r="D10" s="3"/>
      <c r="E10" s="3"/>
      <c r="F10" s="3"/>
      <c r="G10" s="3"/>
      <c r="H10" s="3"/>
      <c r="I10" s="3"/>
      <c r="J10" s="1"/>
      <c r="K10" s="1"/>
    </row>
    <row r="14" spans="3:11">
      <c r="H14" s="72" t="s">
        <v>31</v>
      </c>
      <c r="I14" s="72"/>
      <c r="J14" s="31"/>
    </row>
    <row r="15" spans="3:11" ht="20.25">
      <c r="H15" s="51" t="s">
        <v>32</v>
      </c>
      <c r="I15" s="51"/>
      <c r="J15" s="51"/>
    </row>
    <row r="22" spans="6:6">
      <c r="F22" s="36"/>
    </row>
  </sheetData>
  <mergeCells count="10">
    <mergeCell ref="F4:G5"/>
    <mergeCell ref="H15:J15"/>
    <mergeCell ref="I4:I6"/>
    <mergeCell ref="C2:I2"/>
    <mergeCell ref="H4:H6"/>
    <mergeCell ref="C8:G8"/>
    <mergeCell ref="C4:C6"/>
    <mergeCell ref="D4:D6"/>
    <mergeCell ref="E4:E6"/>
    <mergeCell ref="H14:I14"/>
  </mergeCells>
  <pageMargins left="0.7" right="0.7" top="0.75" bottom="0.75" header="0.3" footer="0.3"/>
  <pageSetup paperSize="9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6"/>
  <sheetViews>
    <sheetView topLeftCell="C4" workbookViewId="0">
      <selection activeCell="F22" sqref="F22"/>
    </sheetView>
  </sheetViews>
  <sheetFormatPr defaultRowHeight="15"/>
  <cols>
    <col min="4" max="4" width="37.140625" customWidth="1"/>
    <col min="5" max="5" width="36.140625" customWidth="1"/>
    <col min="6" max="7" width="29.42578125" customWidth="1"/>
    <col min="8" max="8" width="20" customWidth="1"/>
    <col min="9" max="9" width="24.42578125" customWidth="1"/>
    <col min="10" max="10" width="35.140625" customWidth="1"/>
  </cols>
  <sheetData>
    <row r="1" spans="3:12" ht="23.25">
      <c r="C1" s="73" t="s">
        <v>30</v>
      </c>
      <c r="D1" s="56"/>
      <c r="E1" s="56"/>
      <c r="F1" s="56"/>
      <c r="G1" s="56"/>
      <c r="H1" s="56"/>
      <c r="I1" s="56"/>
      <c r="J1" s="56"/>
      <c r="K1" s="1"/>
    </row>
    <row r="2" spans="3:12" ht="16.5" thickBot="1">
      <c r="C2" s="2"/>
      <c r="D2" s="1"/>
      <c r="E2" s="1"/>
      <c r="F2" s="1"/>
      <c r="G2" s="1"/>
      <c r="H2" s="1"/>
      <c r="I2" s="1"/>
      <c r="J2" s="1"/>
      <c r="K2" s="1"/>
    </row>
    <row r="3" spans="3:12">
      <c r="C3" s="74" t="s">
        <v>0</v>
      </c>
      <c r="D3" s="77" t="s">
        <v>1</v>
      </c>
      <c r="E3" s="80" t="s">
        <v>2</v>
      </c>
      <c r="F3" s="83" t="s">
        <v>3</v>
      </c>
      <c r="G3" s="84"/>
      <c r="H3" s="89" t="s">
        <v>4</v>
      </c>
      <c r="I3" s="91" t="s">
        <v>5</v>
      </c>
      <c r="J3" s="94" t="s">
        <v>6</v>
      </c>
      <c r="K3" s="1"/>
    </row>
    <row r="4" spans="3:12">
      <c r="C4" s="75"/>
      <c r="D4" s="78"/>
      <c r="E4" s="81"/>
      <c r="F4" s="85"/>
      <c r="G4" s="86"/>
      <c r="H4" s="90"/>
      <c r="I4" s="92"/>
      <c r="J4" s="95"/>
      <c r="K4" s="1"/>
    </row>
    <row r="5" spans="3:12" ht="60.75" customHeight="1" thickBot="1">
      <c r="C5" s="76"/>
      <c r="D5" s="79"/>
      <c r="E5" s="82"/>
      <c r="F5" s="87"/>
      <c r="G5" s="88"/>
      <c r="H5" s="90"/>
      <c r="I5" s="93"/>
      <c r="J5" s="96"/>
      <c r="K5" s="1"/>
    </row>
    <row r="6" spans="3:12" ht="36.75" customHeight="1" thickBot="1">
      <c r="C6" s="97" t="s">
        <v>7</v>
      </c>
      <c r="D6" s="99" t="s">
        <v>19</v>
      </c>
      <c r="E6" s="28" t="s">
        <v>27</v>
      </c>
      <c r="F6" s="102"/>
      <c r="G6" s="103"/>
      <c r="H6" s="7">
        <v>0.5</v>
      </c>
      <c r="I6" s="8">
        <f>F6*H6</f>
        <v>0</v>
      </c>
      <c r="J6" s="104"/>
      <c r="K6" s="1" t="s">
        <v>16</v>
      </c>
    </row>
    <row r="7" spans="3:12" ht="36.75" customHeight="1" thickBot="1">
      <c r="C7" s="98"/>
      <c r="D7" s="100"/>
      <c r="E7" s="14" t="s">
        <v>28</v>
      </c>
      <c r="F7" s="107">
        <f>260.547*1.06</f>
        <v>276.17982000000006</v>
      </c>
      <c r="G7" s="108"/>
      <c r="H7" s="9">
        <v>0.5</v>
      </c>
      <c r="I7" s="8">
        <f t="shared" ref="I7:I10" si="0">F7*H7</f>
        <v>138.08991000000003</v>
      </c>
      <c r="J7" s="105"/>
      <c r="K7" s="1"/>
    </row>
    <row r="8" spans="3:12" ht="36.75" customHeight="1" thickBot="1">
      <c r="C8" s="98"/>
      <c r="D8" s="100"/>
      <c r="E8" s="28" t="s">
        <v>29</v>
      </c>
      <c r="F8" s="109"/>
      <c r="G8" s="110"/>
      <c r="H8" s="9">
        <v>0.5</v>
      </c>
      <c r="I8" s="8">
        <f t="shared" si="0"/>
        <v>0</v>
      </c>
      <c r="J8" s="105"/>
      <c r="K8" s="1" t="s">
        <v>16</v>
      </c>
    </row>
    <row r="9" spans="3:12" ht="36.75" customHeight="1" thickBot="1">
      <c r="C9" s="98"/>
      <c r="D9" s="100"/>
      <c r="E9" s="14" t="s">
        <v>8</v>
      </c>
      <c r="F9" s="109"/>
      <c r="G9" s="110"/>
      <c r="H9" s="9">
        <v>0.08</v>
      </c>
      <c r="I9" s="8">
        <f t="shared" si="0"/>
        <v>0</v>
      </c>
      <c r="J9" s="105"/>
      <c r="K9" s="1" t="s">
        <v>16</v>
      </c>
    </row>
    <row r="10" spans="3:12" ht="44.25" customHeight="1" thickBot="1">
      <c r="C10" s="98"/>
      <c r="D10" s="100"/>
      <c r="E10" s="30" t="s">
        <v>9</v>
      </c>
      <c r="F10" s="111"/>
      <c r="G10" s="112"/>
      <c r="H10" s="9">
        <v>0.08</v>
      </c>
      <c r="I10" s="8">
        <f t="shared" si="0"/>
        <v>0</v>
      </c>
      <c r="J10" s="105"/>
      <c r="K10" s="1" t="s">
        <v>16</v>
      </c>
    </row>
    <row r="11" spans="3:12" ht="32.25" hidden="1" customHeight="1" thickBot="1">
      <c r="C11" s="98"/>
      <c r="D11" s="101"/>
      <c r="E11" s="10" t="s">
        <v>9</v>
      </c>
      <c r="F11" s="113">
        <v>438</v>
      </c>
      <c r="G11" s="114"/>
      <c r="H11" s="9">
        <v>0.1</v>
      </c>
      <c r="I11" s="8">
        <f t="shared" ref="I11:I12" si="1">F11*H11</f>
        <v>43.800000000000004</v>
      </c>
      <c r="J11" s="105"/>
      <c r="K11" s="1"/>
    </row>
    <row r="12" spans="3:12" ht="48" hidden="1" customHeight="1" thickBot="1">
      <c r="C12" s="98"/>
      <c r="D12" s="101"/>
      <c r="E12" s="13" t="s">
        <v>10</v>
      </c>
      <c r="F12" s="115">
        <v>758</v>
      </c>
      <c r="G12" s="114"/>
      <c r="H12" s="9">
        <v>0.05</v>
      </c>
      <c r="I12" s="8">
        <f t="shared" si="1"/>
        <v>37.9</v>
      </c>
      <c r="J12" s="105"/>
      <c r="K12" s="1"/>
    </row>
    <row r="13" spans="3:12">
      <c r="C13" s="122" t="s">
        <v>0</v>
      </c>
      <c r="D13" s="125" t="s">
        <v>1</v>
      </c>
      <c r="E13" s="128" t="s">
        <v>11</v>
      </c>
      <c r="F13" s="129" t="s">
        <v>12</v>
      </c>
      <c r="G13" s="130"/>
      <c r="H13" s="133" t="s">
        <v>13</v>
      </c>
      <c r="I13" s="98" t="s">
        <v>5</v>
      </c>
      <c r="J13" s="105"/>
      <c r="K13" s="1"/>
    </row>
    <row r="14" spans="3:12" ht="30" customHeight="1" thickBot="1">
      <c r="C14" s="123"/>
      <c r="D14" s="126"/>
      <c r="E14" s="128"/>
      <c r="F14" s="131"/>
      <c r="G14" s="132"/>
      <c r="H14" s="133"/>
      <c r="I14" s="134"/>
      <c r="J14" s="105"/>
      <c r="K14" s="1"/>
      <c r="L14" s="1"/>
    </row>
    <row r="15" spans="3:12" ht="16.5" thickBot="1">
      <c r="C15" s="124"/>
      <c r="D15" s="127"/>
      <c r="E15" s="128"/>
      <c r="F15" s="5" t="s">
        <v>14</v>
      </c>
      <c r="G15" s="6" t="s">
        <v>15</v>
      </c>
      <c r="H15" s="133"/>
      <c r="I15" s="134"/>
      <c r="J15" s="105"/>
      <c r="K15" s="1"/>
      <c r="L15" s="1"/>
    </row>
    <row r="16" spans="3:12" ht="40.5" customHeight="1">
      <c r="C16" s="97" t="s">
        <v>7</v>
      </c>
      <c r="D16" s="116" t="s">
        <v>20</v>
      </c>
      <c r="E16" s="29" t="s">
        <v>21</v>
      </c>
      <c r="F16" s="16">
        <v>1</v>
      </c>
      <c r="G16" s="17" t="s">
        <v>24</v>
      </c>
      <c r="H16" s="18">
        <f>415.8*1.06</f>
        <v>440.74800000000005</v>
      </c>
      <c r="I16" s="19">
        <f>F16*H16</f>
        <v>440.74800000000005</v>
      </c>
      <c r="J16" s="105"/>
      <c r="K16" s="1" t="s">
        <v>16</v>
      </c>
      <c r="L16" s="1"/>
    </row>
    <row r="17" spans="3:12" ht="60.75" customHeight="1">
      <c r="C17" s="98"/>
      <c r="D17" s="117"/>
      <c r="E17" s="14" t="s">
        <v>22</v>
      </c>
      <c r="F17" s="20">
        <v>17.5</v>
      </c>
      <c r="G17" s="21" t="s">
        <v>25</v>
      </c>
      <c r="H17" s="22">
        <f>21.6*1.06</f>
        <v>22.896000000000004</v>
      </c>
      <c r="I17" s="23">
        <f>F17*H17</f>
        <v>400.68000000000006</v>
      </c>
      <c r="J17" s="106"/>
      <c r="K17" s="1"/>
      <c r="L17" s="1"/>
    </row>
    <row r="18" spans="3:12" ht="53.25" customHeight="1" thickBot="1">
      <c r="C18" s="98"/>
      <c r="D18" s="117"/>
      <c r="E18" s="15" t="s">
        <v>23</v>
      </c>
      <c r="F18" s="24">
        <v>1</v>
      </c>
      <c r="G18" s="25" t="s">
        <v>26</v>
      </c>
      <c r="H18" s="26">
        <f>16.2*1.06</f>
        <v>17.172000000000001</v>
      </c>
      <c r="I18" s="27">
        <f>F18*H18</f>
        <v>17.172000000000001</v>
      </c>
      <c r="J18" s="106"/>
      <c r="K18" s="1" t="s">
        <v>16</v>
      </c>
      <c r="L18" s="1"/>
    </row>
    <row r="19" spans="3:12" ht="21" thickBot="1">
      <c r="C19" s="118" t="s">
        <v>17</v>
      </c>
      <c r="D19" s="119"/>
      <c r="E19" s="119"/>
      <c r="F19" s="120"/>
      <c r="G19" s="120"/>
      <c r="H19" s="120"/>
      <c r="I19" s="11">
        <f>SUM(I6:I18)</f>
        <v>1078.3899100000003</v>
      </c>
      <c r="J19" s="12" t="s">
        <v>18</v>
      </c>
      <c r="K19" s="1"/>
      <c r="L19" s="1"/>
    </row>
    <row r="20" spans="3:12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3:12" ht="20.25">
      <c r="C21" s="4"/>
      <c r="D21" s="3"/>
      <c r="E21" s="3"/>
      <c r="F21" s="3"/>
      <c r="G21" s="3"/>
      <c r="H21" s="3"/>
      <c r="I21" s="3"/>
      <c r="J21" s="3"/>
      <c r="K21" s="32" t="s">
        <v>33</v>
      </c>
      <c r="L21" s="32"/>
    </row>
    <row r="22" spans="3:12">
      <c r="K22" s="33"/>
      <c r="L22" s="33"/>
    </row>
    <row r="23" spans="3:12">
      <c r="K23" s="33"/>
      <c r="L23" s="34" t="e">
        <f>I19/'załacznik nr 3'!H8-1</f>
        <v>#DIV/0!</v>
      </c>
    </row>
    <row r="25" spans="3:12">
      <c r="I25" s="31" t="s">
        <v>31</v>
      </c>
      <c r="K25" s="31"/>
    </row>
    <row r="26" spans="3:12" ht="20.25">
      <c r="I26" s="51" t="s">
        <v>32</v>
      </c>
      <c r="J26" s="121"/>
      <c r="K26" s="121"/>
    </row>
  </sheetData>
  <mergeCells count="28">
    <mergeCell ref="C19:H19"/>
    <mergeCell ref="I26:K26"/>
    <mergeCell ref="C13:C15"/>
    <mergeCell ref="D13:D15"/>
    <mergeCell ref="E13:E15"/>
    <mergeCell ref="F13:G14"/>
    <mergeCell ref="H13:H15"/>
    <mergeCell ref="I13:I15"/>
    <mergeCell ref="C6:C12"/>
    <mergeCell ref="D6:D12"/>
    <mergeCell ref="F6:G6"/>
    <mergeCell ref="J6:J18"/>
    <mergeCell ref="F7:G7"/>
    <mergeCell ref="F8:G8"/>
    <mergeCell ref="F9:G9"/>
    <mergeCell ref="F10:G10"/>
    <mergeCell ref="F11:G11"/>
    <mergeCell ref="F12:G12"/>
    <mergeCell ref="C16:C18"/>
    <mergeCell ref="D16:D18"/>
    <mergeCell ref="C1:J1"/>
    <mergeCell ref="C3:C5"/>
    <mergeCell ref="D3:D5"/>
    <mergeCell ref="E3:E5"/>
    <mergeCell ref="F3:G5"/>
    <mergeCell ref="H3:H5"/>
    <mergeCell ref="I3:I5"/>
    <mergeCell ref="J3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załacznik nr 3</vt:lpstr>
      <vt:lpstr>Arkusz1 + 6%</vt:lpstr>
    </vt:vector>
  </TitlesOfParts>
  <Company>Centrum Onkologii w Bydgoszczy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Dubielewska</dc:creator>
  <cp:lastModifiedBy>Katarzyna Dubielewska</cp:lastModifiedBy>
  <cp:lastPrinted>2024-10-09T09:06:33Z</cp:lastPrinted>
  <dcterms:created xsi:type="dcterms:W3CDTF">2024-10-03T08:09:46Z</dcterms:created>
  <dcterms:modified xsi:type="dcterms:W3CDTF">2024-10-16T05:27:37Z</dcterms:modified>
</cp:coreProperties>
</file>